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риложение 15" sheetId="1" r:id="rId1"/>
  </sheets>
  <definedNames>
    <definedName name="_xlnm.Print_Titles" localSheetId="0">'Приложение 15'!$7:$9</definedName>
    <definedName name="_xlnm.Print_Area" localSheetId="0">'Приложение 15'!$A$1:$F$48</definedName>
  </definedNames>
  <calcPr fullCalcOnLoad="1"/>
</workbook>
</file>

<file path=xl/sharedStrings.xml><?xml version="1.0" encoding="utf-8"?>
<sst xmlns="http://schemas.openxmlformats.org/spreadsheetml/2006/main" count="89" uniqueCount="89">
  <si>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</si>
  <si>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</si>
  <si>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</si>
  <si>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</si>
  <si>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</si>
  <si>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</si>
  <si>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</si>
  <si>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</si>
  <si>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</si>
  <si>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</si>
  <si>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</si>
  <si>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</si>
  <si>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</si>
  <si>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</si>
  <si>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</si>
  <si>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</si>
  <si>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</si>
  <si>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</si>
  <si>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</si>
  <si>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</si>
  <si>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</si>
  <si>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</si>
  <si>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</si>
  <si>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</si>
  <si>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</si>
  <si>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</si>
  <si>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</si>
  <si>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</si>
  <si>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</si>
  <si>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</si>
  <si>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</si>
  <si>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</si>
  <si>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</si>
  <si>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</si>
  <si>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</si>
  <si>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</si>
  <si>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</si>
  <si>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</si>
  <si>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</si>
  <si>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</si>
  <si>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</si>
  <si>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</si>
  <si>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</si>
  <si>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</si>
  <si>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</si>
  <si>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</si>
  <si>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</si>
  <si>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</si>
  <si>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</si>
  <si>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</si>
  <si>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</si>
  <si>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</si>
  <si>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</si>
  <si>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</si>
  <si>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</si>
  <si>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818 01 03 01 00 02 5002 710</t>
  </si>
  <si>
    <t>Получение бюджетом субъекта Российской Федерации бюджетных кредитов для частичного покрытия дефицита бюджета</t>
  </si>
  <si>
    <t>Приложение 4</t>
  </si>
  <si>
    <t>к постановлению</t>
  </si>
  <si>
    <t>Правительства Брянской области</t>
  </si>
  <si>
    <t>Операции по управлению остатками средств на единых счетах бюджетов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</si>
  <si>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</si>
  <si>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</si>
  <si>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</si>
  <si>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</si>
  <si>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</si>
  <si>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</si>
  <si>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</si>
  <si>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</si>
  <si>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</si>
  <si>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Утверждено на 2017 год</t>
  </si>
  <si>
    <t>Уточненные назначения                            на 2017 год</t>
  </si>
  <si>
    <t>(рублей)</t>
  </si>
  <si>
    <t>818 01 06 05 00 00 0000 000</t>
  </si>
  <si>
    <t>818 01 06 05 00 00 0000 600</t>
  </si>
  <si>
    <t>818 01 06 05 02 00 0000 600</t>
  </si>
  <si>
    <t>Возврат бюджетами муниципальных образований бюджетных кредитов, полученных из бюджета субъекта Российской Федерации бюджетных кредитов  для покрытия временных кассовых разрывов, возникающих при исполнении бюджетов муниципальных образований</t>
  </si>
  <si>
    <t>818 01 06 05 02 02 5015 640</t>
  </si>
  <si>
    <t>Возврат бюджетами муниципальных образований  бюджетных кредитов, полученных из бюджета субъекта Российской Федерации для частичного покрытия дефицитов бюджетов муниципальных образований</t>
  </si>
  <si>
    <t>818 01 06 05 00 00 0000 500</t>
  </si>
  <si>
    <t>818 01 06 05 02 00 0000 500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</si>
  <si>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</si>
  <si>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</si>
  <si>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818 01 06 10 00 00 0000 000</t>
  </si>
  <si>
    <t xml:space="preserve"> 818 01 06 10 02 00 0000 500</t>
  </si>
  <si>
    <t xml:space="preserve"> 818 01 06 10 02 02 0000 550</t>
  </si>
  <si>
    <t>Кассовое исполнение                             за 1 полугодие                   2017 года</t>
  </si>
  <si>
    <t>Источники внутреннего финансирования дефицита областного бюджета за 1 полугодие 2017 года</t>
  </si>
  <si>
    <t>от 7 августа 2017 г. № 362-п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</si>
</sst>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7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center" wrapText="1"/>
    </xf>
    <xf numFmtId="4" fontId="8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91" zoomScaleNormal="90" zoomScaleSheetLayoutView="91" workbookViewId="0" topLeftCell="A1">
      <selection activeCell="B7" sqref="B7:B8"/>
    </sheetView>
  </sheetViews>
  <sheetFormatPr defaultColWidth="5.28125" defaultRowHeight="15"/>
  <cols>
    <col min="1" max="1" width="30.7109375" style="2" customWidth="1"/>
    <col min="2" max="2" width="73.8515625" style="2" customWidth="1"/>
    <col min="3" max="3" width="19.421875" style="1" customWidth="1"/>
    <col min="4" max="4" width="19.28125" style="1" customWidth="1"/>
    <col min="5" max="5" width="19.421875" style="1" customWidth="1"/>
    <col min="6" max="6" width="14.00390625" style="1" customWidth="1"/>
    <col min="7" max="7" width="16.421875" style="1" customWidth="1"/>
    <col min="8" max="252" width="9.140625" style="1" customWidth="1"/>
    <col min="253" max="253" width="26.00390625" style="1" customWidth="1"/>
    <col min="254" max="254" width="41.8515625" style="1" customWidth="1"/>
    <col min="255" max="255" width="16.7109375" style="1" customWidth="1"/>
    <col min="256" max="16384" width="5.28125" style="1" customWidth="1"/>
  </cols>
  <sheetData>
    <row r="1" spans="1:6" ht="18">
      <c r="A1" s="5"/>
      <c r="B1" s="6"/>
      <c r="C1" s="6"/>
      <c r="D1" s="39" t="s">
        <v>57</v>
      </c>
      <c r="E1" s="39"/>
      <c r="F1" s="39"/>
    </row>
    <row r="2" spans="1:6" ht="18">
      <c r="A2" s="5"/>
      <c r="B2" s="6"/>
      <c r="C2" s="6"/>
      <c r="D2" s="39" t="s">
        <v>58</v>
      </c>
      <c r="E2" s="39"/>
      <c r="F2" s="39"/>
    </row>
    <row r="3" spans="4:6" ht="18">
      <c r="D3" s="39" t="s">
        <v>59</v>
      </c>
      <c r="E3" s="39"/>
      <c r="F3" s="39"/>
    </row>
    <row r="4" spans="1:6" s="3" customFormat="1" ht="18" customHeight="1">
      <c r="A4" s="5"/>
      <c r="B4" s="6"/>
      <c r="C4" s="6"/>
      <c r="D4" s="39" t="s">
        <v>88</v>
      </c>
      <c r="E4" s="39"/>
      <c r="F4" s="39"/>
    </row>
    <row r="5" spans="1:6" ht="24" customHeight="1">
      <c r="A5" s="40" t="s">
        <v>87</v>
      </c>
      <c r="B5" s="40"/>
      <c r="C5" s="40"/>
      <c r="D5" s="40"/>
      <c r="E5" s="40"/>
      <c r="F5" s="40"/>
    </row>
    <row r="6" spans="3:6" ht="13.5" customHeight="1">
      <c r="C6" s="41" t="s">
        <v>72</v>
      </c>
      <c r="D6" s="41"/>
      <c r="E6" s="41"/>
      <c r="F6" s="41"/>
    </row>
    <row r="7" spans="1:6" ht="33" customHeight="1">
      <c r="A7" s="42" t="s">
        <v>0</v>
      </c>
      <c r="B7" s="42" t="s">
        <v>1</v>
      </c>
      <c r="C7" s="34" t="s">
        <v>70</v>
      </c>
      <c r="D7" s="34" t="s">
        <v>71</v>
      </c>
      <c r="E7" s="34" t="s">
        <v>86</v>
      </c>
      <c r="F7" s="34" t="s">
        <v>69</v>
      </c>
    </row>
    <row r="8" spans="1:6" s="4" customFormat="1" ht="27.75" customHeight="1">
      <c r="A8" s="42"/>
      <c r="B8" s="42"/>
      <c r="C8" s="35"/>
      <c r="D8" s="35"/>
      <c r="E8" s="35"/>
      <c r="F8" s="36"/>
    </row>
    <row r="9" spans="1:6" s="4" customFormat="1" ht="14.25" customHeight="1" hidden="1">
      <c r="A9" s="7">
        <v>1</v>
      </c>
      <c r="B9" s="7">
        <v>2</v>
      </c>
      <c r="C9" s="7">
        <v>3</v>
      </c>
      <c r="D9" s="11"/>
      <c r="E9" s="11"/>
      <c r="F9" s="11"/>
    </row>
    <row r="10" spans="1:6" ht="30.75" customHeight="1">
      <c r="A10" s="21" t="s">
        <v>2</v>
      </c>
      <c r="B10" s="8" t="s">
        <v>3</v>
      </c>
      <c r="C10" s="9">
        <f>C11+C13</f>
        <v>63182246.22000027</v>
      </c>
      <c r="D10" s="9">
        <f>D11+D13</f>
        <v>63182246.22000027</v>
      </c>
      <c r="E10" s="9">
        <f>E11+E13</f>
        <v>-2597483358</v>
      </c>
      <c r="F10" s="20">
        <f>E10/D10*100</f>
        <v>-4111.096887811769</v>
      </c>
    </row>
    <row r="11" spans="1:6" ht="31.5">
      <c r="A11" s="7" t="s">
        <v>4</v>
      </c>
      <c r="B11" s="10" t="s">
        <v>5</v>
      </c>
      <c r="C11" s="11">
        <f>C12</f>
        <v>3001104604.2200003</v>
      </c>
      <c r="D11" s="11">
        <f>D12</f>
        <v>3001104604.2200003</v>
      </c>
      <c r="E11" s="11">
        <f>E12</f>
        <v>0</v>
      </c>
      <c r="F11" s="19">
        <f>E11/D11*100</f>
        <v>0</v>
      </c>
    </row>
    <row r="12" spans="1:6" ht="31.5">
      <c r="A12" s="7" t="s">
        <v>6</v>
      </c>
      <c r="B12" s="10" t="s">
        <v>7</v>
      </c>
      <c r="C12" s="25">
        <v>3001104604.2200003</v>
      </c>
      <c r="D12" s="25">
        <v>3001104604.2200003</v>
      </c>
      <c r="E12" s="24">
        <v>0</v>
      </c>
      <c r="F12" s="19">
        <f>E12/D12*100</f>
        <v>0</v>
      </c>
    </row>
    <row r="13" spans="1:6" ht="31.5">
      <c r="A13" s="7" t="s">
        <v>8</v>
      </c>
      <c r="B13" s="10" t="s">
        <v>9</v>
      </c>
      <c r="C13" s="24">
        <f>C14</f>
        <v>-2937922358</v>
      </c>
      <c r="D13" s="24">
        <f>D14</f>
        <v>-2937922358</v>
      </c>
      <c r="E13" s="24">
        <f>E14</f>
        <v>-2597483358</v>
      </c>
      <c r="F13" s="19">
        <f aca="true" t="shared" si="0" ref="F13:F23">E13/D13*100</f>
        <v>88.412253337023</v>
      </c>
    </row>
    <row r="14" spans="1:6" ht="31.5">
      <c r="A14" s="7" t="s">
        <v>10</v>
      </c>
      <c r="B14" s="10" t="s">
        <v>11</v>
      </c>
      <c r="C14" s="24">
        <v>-2937922358</v>
      </c>
      <c r="D14" s="24">
        <v>-2937922358</v>
      </c>
      <c r="E14" s="24">
        <v>-2597483358</v>
      </c>
      <c r="F14" s="19">
        <f t="shared" si="0"/>
        <v>88.412253337023</v>
      </c>
    </row>
    <row r="15" spans="1:6" ht="31.5">
      <c r="A15" s="22" t="s">
        <v>12</v>
      </c>
      <c r="B15" s="13" t="s">
        <v>13</v>
      </c>
      <c r="C15" s="27">
        <f>C16</f>
        <v>-504157000</v>
      </c>
      <c r="D15" s="23">
        <f>D16</f>
        <v>-504157000</v>
      </c>
      <c r="E15" s="23">
        <f>E16</f>
        <v>535956000</v>
      </c>
      <c r="F15" s="20">
        <f t="shared" si="0"/>
        <v>-106.30736060393886</v>
      </c>
    </row>
    <row r="16" spans="1:6" ht="31.5">
      <c r="A16" s="7" t="s">
        <v>14</v>
      </c>
      <c r="B16" s="10" t="s">
        <v>15</v>
      </c>
      <c r="C16" s="25">
        <f>C17+C21</f>
        <v>-504157000</v>
      </c>
      <c r="D16" s="25">
        <f>D17+D21</f>
        <v>-504157000</v>
      </c>
      <c r="E16" s="25">
        <f>E17+E21</f>
        <v>535956000</v>
      </c>
      <c r="F16" s="19">
        <f t="shared" si="0"/>
        <v>-106.30736060393886</v>
      </c>
    </row>
    <row r="17" spans="1:6" ht="31.5">
      <c r="A17" s="7" t="s">
        <v>16</v>
      </c>
      <c r="B17" s="10" t="s">
        <v>17</v>
      </c>
      <c r="C17" s="25">
        <f>C18</f>
        <v>3660170699.13</v>
      </c>
      <c r="D17" s="24">
        <f>D18</f>
        <v>3660170699.13</v>
      </c>
      <c r="E17" s="24">
        <f>E18</f>
        <v>535956000</v>
      </c>
      <c r="F17" s="19">
        <f t="shared" si="0"/>
        <v>14.642923624501814</v>
      </c>
    </row>
    <row r="18" spans="1:6" ht="47.25">
      <c r="A18" s="7" t="s">
        <v>18</v>
      </c>
      <c r="B18" s="10" t="s">
        <v>19</v>
      </c>
      <c r="C18" s="25">
        <f>C19+C20</f>
        <v>3660170699.13</v>
      </c>
      <c r="D18" s="24">
        <f>D19+D20</f>
        <v>3660170699.13</v>
      </c>
      <c r="E18" s="24">
        <f>E19+E20</f>
        <v>535956000</v>
      </c>
      <c r="F18" s="19">
        <f t="shared" si="0"/>
        <v>14.642923624501814</v>
      </c>
    </row>
    <row r="19" spans="1:7" ht="31.5">
      <c r="A19" s="7" t="s">
        <v>55</v>
      </c>
      <c r="B19" s="10" t="s">
        <v>56</v>
      </c>
      <c r="C19" s="25">
        <v>876395000</v>
      </c>
      <c r="D19" s="25">
        <v>876395000</v>
      </c>
      <c r="E19" s="25">
        <v>535956000</v>
      </c>
      <c r="F19" s="19">
        <f t="shared" si="0"/>
        <v>61.15461635449768</v>
      </c>
      <c r="G19" s="26"/>
    </row>
    <row r="20" spans="1:6" ht="47.25">
      <c r="A20" s="7" t="s">
        <v>20</v>
      </c>
      <c r="B20" s="10" t="s">
        <v>42</v>
      </c>
      <c r="C20" s="25">
        <v>2783775699.13</v>
      </c>
      <c r="D20" s="25">
        <v>2783775699.13</v>
      </c>
      <c r="E20" s="24">
        <v>0</v>
      </c>
      <c r="F20" s="19">
        <f t="shared" si="0"/>
        <v>0</v>
      </c>
    </row>
    <row r="21" spans="1:6" ht="47.25">
      <c r="A21" s="7" t="s">
        <v>21</v>
      </c>
      <c r="B21" s="10" t="s">
        <v>22</v>
      </c>
      <c r="C21" s="25">
        <f>C22</f>
        <v>-4164327699.13</v>
      </c>
      <c r="D21" s="24">
        <f>D22</f>
        <v>-4164327699.13</v>
      </c>
      <c r="E21" s="24">
        <f>E22</f>
        <v>0</v>
      </c>
      <c r="F21" s="19">
        <f t="shared" si="0"/>
        <v>0</v>
      </c>
    </row>
    <row r="22" spans="1:6" ht="47.25">
      <c r="A22" s="7" t="s">
        <v>23</v>
      </c>
      <c r="B22" s="10" t="s">
        <v>24</v>
      </c>
      <c r="C22" s="25">
        <f>C23+C24</f>
        <v>-4164327699.13</v>
      </c>
      <c r="D22" s="25">
        <f>D23+D24</f>
        <v>-4164327699.13</v>
      </c>
      <c r="E22" s="24">
        <f>E23+E24</f>
        <v>0</v>
      </c>
      <c r="F22" s="19">
        <f t="shared" si="0"/>
        <v>0</v>
      </c>
    </row>
    <row r="23" spans="1:7" ht="63">
      <c r="A23" s="7" t="s">
        <v>26</v>
      </c>
      <c r="B23" s="10" t="s">
        <v>43</v>
      </c>
      <c r="C23" s="24">
        <v>-1380552000</v>
      </c>
      <c r="D23" s="24">
        <v>-1380552000</v>
      </c>
      <c r="E23" s="24">
        <v>0</v>
      </c>
      <c r="F23" s="19">
        <f t="shared" si="0"/>
        <v>0</v>
      </c>
      <c r="G23" s="26"/>
    </row>
    <row r="24" spans="1:7" ht="47.25">
      <c r="A24" s="7" t="s">
        <v>25</v>
      </c>
      <c r="B24" s="10" t="s">
        <v>41</v>
      </c>
      <c r="C24" s="25">
        <f>-C20</f>
        <v>-2783775699.13</v>
      </c>
      <c r="D24" s="25">
        <v>-2783775699.13</v>
      </c>
      <c r="E24" s="24">
        <v>0</v>
      </c>
      <c r="F24" s="19">
        <f>E24/D24*100</f>
        <v>0</v>
      </c>
      <c r="G24" s="26"/>
    </row>
    <row r="25" spans="1:7" ht="18">
      <c r="A25" s="22" t="s">
        <v>45</v>
      </c>
      <c r="B25" s="29" t="s">
        <v>46</v>
      </c>
      <c r="C25" s="23">
        <f>C30</f>
        <v>1132254192.1</v>
      </c>
      <c r="D25" s="23">
        <f>D26+D30</f>
        <v>1270071106.1</v>
      </c>
      <c r="E25" s="23">
        <f>E26+E30</f>
        <v>64055658.44999993</v>
      </c>
      <c r="F25" s="30">
        <f>E25/D25*100</f>
        <v>5.043470254724184</v>
      </c>
      <c r="G25" s="32"/>
    </row>
    <row r="26" spans="1:7" ht="18">
      <c r="A26" s="17" t="s">
        <v>61</v>
      </c>
      <c r="B26" s="18" t="s">
        <v>62</v>
      </c>
      <c r="C26" s="11">
        <v>0</v>
      </c>
      <c r="D26" s="24">
        <f aca="true" t="shared" si="1" ref="D26:E28">D27</f>
        <v>0</v>
      </c>
      <c r="E26" s="24">
        <f t="shared" si="1"/>
        <v>-1068198533.65</v>
      </c>
      <c r="F26" s="19"/>
      <c r="G26" s="33"/>
    </row>
    <row r="27" spans="1:6" ht="18">
      <c r="A27" s="17" t="s">
        <v>63</v>
      </c>
      <c r="B27" s="18" t="s">
        <v>64</v>
      </c>
      <c r="C27" s="11">
        <v>0</v>
      </c>
      <c r="D27" s="24">
        <f t="shared" si="1"/>
        <v>0</v>
      </c>
      <c r="E27" s="24">
        <f t="shared" si="1"/>
        <v>-1068198533.65</v>
      </c>
      <c r="F27" s="19"/>
    </row>
    <row r="28" spans="1:6" ht="18">
      <c r="A28" s="17" t="s">
        <v>65</v>
      </c>
      <c r="B28" s="18" t="s">
        <v>66</v>
      </c>
      <c r="C28" s="11">
        <v>0</v>
      </c>
      <c r="D28" s="24">
        <f t="shared" si="1"/>
        <v>0</v>
      </c>
      <c r="E28" s="24">
        <f t="shared" si="1"/>
        <v>-1068198533.65</v>
      </c>
      <c r="F28" s="19"/>
    </row>
    <row r="29" spans="1:6" ht="31.5">
      <c r="A29" s="17" t="s">
        <v>67</v>
      </c>
      <c r="B29" s="18" t="s">
        <v>68</v>
      </c>
      <c r="C29" s="11">
        <v>0</v>
      </c>
      <c r="D29" s="24">
        <v>0</v>
      </c>
      <c r="E29" s="24">
        <v>-1068198533.65</v>
      </c>
      <c r="F29" s="19"/>
    </row>
    <row r="30" spans="1:6" ht="18">
      <c r="A30" s="7" t="s">
        <v>47</v>
      </c>
      <c r="B30" s="10" t="s">
        <v>48</v>
      </c>
      <c r="C30" s="11">
        <v>1132254192.1</v>
      </c>
      <c r="D30" s="24">
        <f aca="true" t="shared" si="2" ref="D30:E32">D31</f>
        <v>1270071106.1</v>
      </c>
      <c r="E30" s="24">
        <f t="shared" si="2"/>
        <v>1132254192.1</v>
      </c>
      <c r="F30" s="19">
        <f aca="true" t="shared" si="3" ref="F30:F44">E30/D30*100</f>
        <v>89.14888203203097</v>
      </c>
    </row>
    <row r="31" spans="1:6" ht="18">
      <c r="A31" s="7" t="s">
        <v>49</v>
      </c>
      <c r="B31" s="10" t="s">
        <v>50</v>
      </c>
      <c r="C31" s="11">
        <v>1132254192.1</v>
      </c>
      <c r="D31" s="24">
        <f t="shared" si="2"/>
        <v>1270071106.1</v>
      </c>
      <c r="E31" s="24">
        <f t="shared" si="2"/>
        <v>1132254192.1</v>
      </c>
      <c r="F31" s="19">
        <f t="shared" si="3"/>
        <v>89.14888203203097</v>
      </c>
    </row>
    <row r="32" spans="1:6" ht="18">
      <c r="A32" s="7" t="s">
        <v>51</v>
      </c>
      <c r="B32" s="10" t="s">
        <v>52</v>
      </c>
      <c r="C32" s="11">
        <v>1132254192.1</v>
      </c>
      <c r="D32" s="24">
        <f t="shared" si="2"/>
        <v>1270071106.1</v>
      </c>
      <c r="E32" s="24">
        <f t="shared" si="2"/>
        <v>1132254192.1</v>
      </c>
      <c r="F32" s="19">
        <f t="shared" si="3"/>
        <v>89.14888203203097</v>
      </c>
    </row>
    <row r="33" spans="1:6" ht="31.5">
      <c r="A33" s="7" t="s">
        <v>53</v>
      </c>
      <c r="B33" s="10" t="s">
        <v>54</v>
      </c>
      <c r="C33" s="11">
        <v>1132254192.1</v>
      </c>
      <c r="D33" s="24">
        <v>1270071106.1</v>
      </c>
      <c r="E33" s="25">
        <v>1132254192.1</v>
      </c>
      <c r="F33" s="19">
        <f t="shared" si="3"/>
        <v>89.14888203203097</v>
      </c>
    </row>
    <row r="34" spans="1:7" ht="31.5">
      <c r="A34" s="22" t="s">
        <v>27</v>
      </c>
      <c r="B34" s="29" t="s">
        <v>28</v>
      </c>
      <c r="C34" s="27">
        <f>C35</f>
        <v>25694590</v>
      </c>
      <c r="D34" s="27">
        <f>D35+D45</f>
        <v>25694590</v>
      </c>
      <c r="E34" s="27">
        <f>E35+E45</f>
        <v>682838902.02</v>
      </c>
      <c r="F34" s="30">
        <f t="shared" si="3"/>
        <v>2657.520131747578</v>
      </c>
      <c r="G34" s="31"/>
    </row>
    <row r="35" spans="1:7" ht="31.5">
      <c r="A35" s="7" t="s">
        <v>73</v>
      </c>
      <c r="B35" s="10" t="s">
        <v>29</v>
      </c>
      <c r="C35" s="12">
        <f>C36+C41</f>
        <v>25694590</v>
      </c>
      <c r="D35" s="12">
        <f>D36+D41</f>
        <v>25694590</v>
      </c>
      <c r="E35" s="12">
        <f>E36+E41</f>
        <v>-50000000</v>
      </c>
      <c r="F35" s="19">
        <f t="shared" si="3"/>
        <v>-194.59349224875743</v>
      </c>
      <c r="G35" s="31"/>
    </row>
    <row r="36" spans="1:7" ht="31.5">
      <c r="A36" s="7" t="s">
        <v>74</v>
      </c>
      <c r="B36" s="10" t="s">
        <v>30</v>
      </c>
      <c r="C36" s="12">
        <f aca="true" t="shared" si="4" ref="C36:E37">C37</f>
        <v>125694590</v>
      </c>
      <c r="D36" s="12">
        <f t="shared" si="4"/>
        <v>125694590</v>
      </c>
      <c r="E36" s="12">
        <f t="shared" si="4"/>
        <v>0</v>
      </c>
      <c r="F36" s="19">
        <f t="shared" si="3"/>
        <v>0</v>
      </c>
      <c r="G36" s="31"/>
    </row>
    <row r="37" spans="1:7" ht="47.25">
      <c r="A37" s="7" t="s">
        <v>75</v>
      </c>
      <c r="B37" s="10" t="s">
        <v>31</v>
      </c>
      <c r="C37" s="12">
        <f t="shared" si="4"/>
        <v>125694590</v>
      </c>
      <c r="D37" s="12">
        <f t="shared" si="4"/>
        <v>125694590</v>
      </c>
      <c r="E37" s="12">
        <f t="shared" si="4"/>
        <v>0</v>
      </c>
      <c r="F37" s="19">
        <f t="shared" si="3"/>
        <v>0</v>
      </c>
      <c r="G37" s="31"/>
    </row>
    <row r="38" spans="1:7" ht="47.25">
      <c r="A38" s="7" t="s">
        <v>32</v>
      </c>
      <c r="B38" s="10" t="s">
        <v>33</v>
      </c>
      <c r="C38" s="12">
        <f>C39+C40</f>
        <v>125694590</v>
      </c>
      <c r="D38" s="12">
        <f>D39+D40</f>
        <v>125694590</v>
      </c>
      <c r="E38" s="12">
        <f>E39+E40</f>
        <v>0</v>
      </c>
      <c r="F38" s="19">
        <f t="shared" si="3"/>
        <v>0</v>
      </c>
      <c r="G38" s="31"/>
    </row>
    <row r="39" spans="1:7" ht="63">
      <c r="A39" s="7" t="s">
        <v>34</v>
      </c>
      <c r="B39" s="10" t="s">
        <v>76</v>
      </c>
      <c r="C39" s="12">
        <v>100000000</v>
      </c>
      <c r="D39" s="12">
        <v>100000000</v>
      </c>
      <c r="E39" s="12">
        <v>0</v>
      </c>
      <c r="F39" s="19">
        <f t="shared" si="3"/>
        <v>0</v>
      </c>
      <c r="G39" s="31"/>
    </row>
    <row r="40" spans="1:7" ht="56.25" customHeight="1">
      <c r="A40" s="7" t="s">
        <v>77</v>
      </c>
      <c r="B40" s="10" t="s">
        <v>78</v>
      </c>
      <c r="C40" s="12">
        <v>25694590</v>
      </c>
      <c r="D40" s="12">
        <v>25694590</v>
      </c>
      <c r="E40" s="12">
        <v>0</v>
      </c>
      <c r="F40" s="19">
        <f t="shared" si="3"/>
        <v>0</v>
      </c>
      <c r="G40" s="31"/>
    </row>
    <row r="41" spans="1:7" ht="31.5">
      <c r="A41" s="7" t="s">
        <v>79</v>
      </c>
      <c r="B41" s="15" t="s">
        <v>35</v>
      </c>
      <c r="C41" s="12">
        <f aca="true" t="shared" si="5" ref="C41:E43">C42</f>
        <v>-100000000</v>
      </c>
      <c r="D41" s="12">
        <f t="shared" si="5"/>
        <v>-100000000</v>
      </c>
      <c r="E41" s="12">
        <f t="shared" si="5"/>
        <v>-50000000</v>
      </c>
      <c r="F41" s="19">
        <f t="shared" si="3"/>
        <v>50</v>
      </c>
      <c r="G41" s="31"/>
    </row>
    <row r="42" spans="1:7" ht="47.25">
      <c r="A42" s="16" t="s">
        <v>80</v>
      </c>
      <c r="B42" s="15" t="s">
        <v>36</v>
      </c>
      <c r="C42" s="12">
        <f t="shared" si="5"/>
        <v>-100000000</v>
      </c>
      <c r="D42" s="12">
        <f t="shared" si="5"/>
        <v>-100000000</v>
      </c>
      <c r="E42" s="12">
        <f t="shared" si="5"/>
        <v>-50000000</v>
      </c>
      <c r="F42" s="19">
        <f t="shared" si="3"/>
        <v>50</v>
      </c>
      <c r="G42" s="31"/>
    </row>
    <row r="43" spans="1:7" ht="47.25">
      <c r="A43" s="7" t="s">
        <v>37</v>
      </c>
      <c r="B43" s="10" t="s">
        <v>38</v>
      </c>
      <c r="C43" s="12">
        <f t="shared" si="5"/>
        <v>-100000000</v>
      </c>
      <c r="D43" s="12">
        <f t="shared" si="5"/>
        <v>-100000000</v>
      </c>
      <c r="E43" s="24">
        <f t="shared" si="5"/>
        <v>-50000000</v>
      </c>
      <c r="F43" s="19">
        <f t="shared" si="3"/>
        <v>50</v>
      </c>
      <c r="G43" s="31"/>
    </row>
    <row r="44" spans="1:7" ht="63">
      <c r="A44" s="7" t="s">
        <v>39</v>
      </c>
      <c r="B44" s="10" t="s">
        <v>44</v>
      </c>
      <c r="C44" s="12">
        <v>-100000000</v>
      </c>
      <c r="D44" s="12">
        <v>-100000000</v>
      </c>
      <c r="E44" s="24">
        <v>-50000000</v>
      </c>
      <c r="F44" s="19">
        <f t="shared" si="3"/>
        <v>50</v>
      </c>
      <c r="G44" s="31"/>
    </row>
    <row r="45" spans="1:6" ht="21.75" customHeight="1">
      <c r="A45" s="28" t="s">
        <v>83</v>
      </c>
      <c r="B45" s="10" t="s">
        <v>60</v>
      </c>
      <c r="C45" s="12">
        <v>0</v>
      </c>
      <c r="D45" s="12">
        <v>0</v>
      </c>
      <c r="E45" s="24">
        <f>E46</f>
        <v>732838902.02</v>
      </c>
      <c r="F45" s="19"/>
    </row>
    <row r="46" spans="1:6" ht="78.75">
      <c r="A46" s="28" t="s">
        <v>84</v>
      </c>
      <c r="B46" s="10" t="s">
        <v>81</v>
      </c>
      <c r="C46" s="12">
        <v>0</v>
      </c>
      <c r="D46" s="12">
        <v>0</v>
      </c>
      <c r="E46" s="24">
        <f>E47</f>
        <v>732838902.02</v>
      </c>
      <c r="F46" s="19"/>
    </row>
    <row r="47" spans="1:6" ht="94.5">
      <c r="A47" s="28" t="s">
        <v>85</v>
      </c>
      <c r="B47" s="10" t="s">
        <v>82</v>
      </c>
      <c r="C47" s="12">
        <v>0</v>
      </c>
      <c r="D47" s="12">
        <v>0</v>
      </c>
      <c r="E47" s="24">
        <v>732838902.02</v>
      </c>
      <c r="F47" s="19"/>
    </row>
    <row r="48" spans="1:6" ht="34.5" customHeight="1">
      <c r="A48" s="37" t="s">
        <v>40</v>
      </c>
      <c r="B48" s="38"/>
      <c r="C48" s="14">
        <f>C10+C15+C25+C34</f>
        <v>716974028.3200002</v>
      </c>
      <c r="D48" s="14">
        <f>D10+D15+D25+D34</f>
        <v>854790942.3200002</v>
      </c>
      <c r="E48" s="14">
        <f>E10+E15+E25+E34</f>
        <v>-1314632797.5300002</v>
      </c>
      <c r="F48" s="19"/>
    </row>
    <row r="49" ht="35.25" customHeight="1"/>
    <row r="51" ht="96" customHeight="1"/>
  </sheetData>
  <sheetProtection/>
  <mergeCells count="13">
    <mergeCell ref="A7:A8"/>
    <mergeCell ref="B7:B8"/>
    <mergeCell ref="D7:D8"/>
    <mergeCell ref="E7:E8"/>
    <mergeCell ref="F7:F8"/>
    <mergeCell ref="C7:C8"/>
    <mergeCell ref="A48:B48"/>
    <mergeCell ref="D1:F1"/>
    <mergeCell ref="D2:F2"/>
    <mergeCell ref="D3:F3"/>
    <mergeCell ref="D4:F4"/>
    <mergeCell ref="A5:F5"/>
    <mergeCell ref="C6:F6"/>
  </mergeCells>
  <printOptions/>
  <pageMargins left="0.3937007874015748" right="0.3937007874015748" top="0.44" bottom="0.3937007874015748" header="0.15748031496062992" footer="0.15748031496062992"/>
  <pageSetup fitToHeight="0" horizontalDpi="600" verticalDpi="600" orientation="landscape" paperSize="9" scale="7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2017-08-08T12:44:51Z</dcterms:modified>
  <cp:category/>
  <cp:version/>
  <cp:contentType/>
  <cp:contentStatus/>
</cp:coreProperties>
</file>